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Use of Fun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#,##0;($#,##0);-"/>
    <numFmt numFmtId="165" formatCode="0.0%"/>
  </numFmts>
  <fonts count="9">
    <font>
      <name val="Calibri"/>
      <family val="2"/>
      <color theme="1"/>
      <sz val="11"/>
      <scheme val="minor"/>
    </font>
    <font>
      <name val="Arial"/>
    </font>
    <font>
      <name val="Arial"/>
      <b val="1"/>
      <color rgb="00FFFFFF"/>
      <sz val="18"/>
    </font>
    <font>
      <name val="Arial"/>
      <b val="1"/>
      <color rgb="00F4B942"/>
      <sz val="12"/>
    </font>
    <font>
      <name val="Arial"/>
      <b val="1"/>
      <color rgb="00000000"/>
    </font>
    <font>
      <name val="Arial"/>
      <color rgb="000000FF"/>
    </font>
    <font>
      <name val="Arial"/>
      <color rgb="00000000"/>
    </font>
    <font>
      <name val="Arial"/>
      <i val="1"/>
      <color rgb="00008000"/>
    </font>
    <font>
      <name val="Arial"/>
      <b val="1"/>
      <color rgb="00FFFFFF"/>
    </font>
  </fonts>
  <fills count="5">
    <fill>
      <patternFill/>
    </fill>
    <fill>
      <patternFill patternType="gray125"/>
    </fill>
    <fill>
      <patternFill patternType="solid">
        <fgColor rgb="001A3A2A"/>
      </patternFill>
    </fill>
    <fill>
      <patternFill patternType="solid">
        <fgColor rgb="00F7FAF7"/>
      </patternFill>
    </fill>
    <fill>
      <patternFill patternType="solid">
        <fgColor rgb="00EAF4EA"/>
      </patternFill>
    </fill>
  </fills>
  <borders count="2">
    <border>
      <left/>
      <right/>
      <top/>
      <bottom/>
      <diagonal/>
    </border>
    <border>
      <left style="thin">
        <color rgb="00D9E2D9"/>
      </left>
      <right style="thin">
        <color rgb="00D9E2D9"/>
      </right>
      <top style="thin">
        <color rgb="00D9E2D9"/>
      </top>
      <bottom style="thin">
        <color rgb="00D9E2D9"/>
      </bottom>
    </border>
  </borders>
  <cellStyleXfs count="1">
    <xf numFmtId="0" fontId="0" fillId="0" borderId="0"/>
  </cellStyleXfs>
  <cellXfs count="28">
    <xf numFmtId="0" fontId="0" fillId="0" borderId="0" pivotButton="0" quotePrefix="0" xfId="0"/>
    <xf numFmtId="0" fontId="2" fillId="2" borderId="0" pivotButton="0" quotePrefix="0" xfId="0"/>
    <xf numFmtId="0" fontId="0" fillId="2" borderId="0" pivotButton="0" quotePrefix="0" xfId="0"/>
    <xf numFmtId="0" fontId="3" fillId="2" borderId="0" pivotButton="0" quotePrefix="0" xfId="0"/>
    <xf numFmtId="0" fontId="4" fillId="0" borderId="1" pivotButton="0" quotePrefix="0" xfId="0"/>
    <xf numFmtId="164" fontId="5" fillId="0" borderId="1" pivotButton="0" quotePrefix="0" xfId="0"/>
    <xf numFmtId="0" fontId="0" fillId="0" borderId="1" pivotButton="0" quotePrefix="0" xfId="0"/>
    <xf numFmtId="0" fontId="7" fillId="0" borderId="1" pivotButton="0" quotePrefix="0" xfId="0"/>
    <xf numFmtId="164" fontId="6" fillId="0" borderId="1" pivotButton="0" quotePrefix="0" xfId="0"/>
    <xf numFmtId="165" fontId="6" fillId="0" borderId="1" pivotButton="0" quotePrefix="0" xfId="0"/>
    <xf numFmtId="0" fontId="8" fillId="2" borderId="1" applyAlignment="1" pivotButton="0" quotePrefix="0" xfId="0">
      <alignment horizontal="center"/>
    </xf>
    <xf numFmtId="0" fontId="6" fillId="0" borderId="1" applyAlignment="1" pivotButton="0" quotePrefix="0" xfId="0">
      <alignment vertical="top" wrapText="1"/>
    </xf>
    <xf numFmtId="164" fontId="5" fillId="0" borderId="1" applyAlignment="1" pivotButton="0" quotePrefix="0" xfId="0">
      <alignment horizontal="right" vertical="top"/>
    </xf>
    <xf numFmtId="165" fontId="6" fillId="0" borderId="1" applyAlignment="1" pivotButton="0" quotePrefix="0" xfId="0">
      <alignment horizontal="right" vertical="top"/>
    </xf>
    <xf numFmtId="0" fontId="6" fillId="3" borderId="1" applyAlignment="1" pivotButton="0" quotePrefix="0" xfId="0">
      <alignment vertical="top" wrapText="1"/>
    </xf>
    <xf numFmtId="164" fontId="5" fillId="3" borderId="1" applyAlignment="1" pivotButton="0" quotePrefix="0" xfId="0">
      <alignment horizontal="right" vertical="top"/>
    </xf>
    <xf numFmtId="165" fontId="6" fillId="3" borderId="1" applyAlignment="1" pivotButton="0" quotePrefix="0" xfId="0">
      <alignment horizontal="right" vertical="top"/>
    </xf>
    <xf numFmtId="0" fontId="4" fillId="4" borderId="1" applyAlignment="1" pivotButton="0" quotePrefix="0" xfId="0">
      <alignment vertical="top" wrapText="1"/>
    </xf>
    <xf numFmtId="164" fontId="4" fillId="4" borderId="1" applyAlignment="1" pivotButton="0" quotePrefix="0" xfId="0">
      <alignment horizontal="right" vertical="top"/>
    </xf>
    <xf numFmtId="165" fontId="4" fillId="4" borderId="1" applyAlignment="1" pivotButton="0" quotePrefix="0" xfId="0">
      <alignment horizontal="right" vertical="top"/>
    </xf>
    <xf numFmtId="0" fontId="0" fillId="0" borderId="1" applyAlignment="1" pivotButton="0" quotePrefix="0" xfId="0">
      <alignment horizontal="right" vertical="top"/>
    </xf>
    <xf numFmtId="0" fontId="8" fillId="2" borderId="1" applyAlignment="1" pivotButton="0" quotePrefix="0" xfId="0">
      <alignment horizontal="right" vertical="top"/>
    </xf>
    <xf numFmtId="0" fontId="6" fillId="0" borderId="1" pivotButton="0" quotePrefix="0" xfId="0"/>
    <xf numFmtId="0" fontId="6" fillId="3" borderId="1" pivotButton="0" quotePrefix="0" xfId="0"/>
    <xf numFmtId="164" fontId="6" fillId="3" borderId="1" pivotButton="0" quotePrefix="0" xfId="0"/>
    <xf numFmtId="0" fontId="4" fillId="3" borderId="1" pivotButton="0" quotePrefix="0" xfId="0"/>
    <xf numFmtId="164" fontId="4" fillId="3" borderId="1" pivotButton="0" quotePrefix="0" xfId="0"/>
    <xf numFmtId="165" fontId="4" fillId="3" borderId="1" applyAlignment="1" pivotButton="0" quotePrefix="0" xfId="0">
      <alignment horizontal="right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0"/>
  <sheetViews>
    <sheetView showGridLines="0" workbookViewId="0">
      <pane ySplit="10" topLeftCell="A11" activePane="bottomLeft" state="frozen"/>
      <selection pane="bottomLeft" activeCell="A1" sqref="A1"/>
    </sheetView>
  </sheetViews>
  <sheetFormatPr baseColWidth="8" defaultRowHeight="15"/>
  <cols>
    <col width="28" customWidth="1" min="1" max="1"/>
    <col width="38" customWidth="1" min="2" max="2"/>
    <col width="16" customWidth="1" min="3" max="3"/>
    <col width="14" customWidth="1" min="4" max="4"/>
    <col width="54" customWidth="1" min="5" max="5"/>
  </cols>
  <sheetData>
    <row r="1">
      <c r="A1" s="1" t="inlineStr">
        <is>
          <t>Coco Love Use of Funds</t>
        </is>
      </c>
      <c r="B1" s="2" t="n"/>
      <c r="C1" s="2" t="n"/>
      <c r="D1" s="2" t="n"/>
      <c r="E1" s="2" t="n"/>
    </row>
    <row r="2">
      <c r="A2" s="3" t="inlineStr">
        <is>
          <t>$25M Growth Fund · Summer 2026</t>
        </is>
      </c>
      <c r="B2" s="2" t="n"/>
      <c r="C2" s="2" t="n"/>
      <c r="D2" s="2" t="n"/>
      <c r="E2" s="2" t="n"/>
    </row>
    <row r="4">
      <c r="A4" s="4" t="inlineStr">
        <is>
          <t>Total Raise</t>
        </is>
      </c>
      <c r="B4" s="5" t="n">
        <v>25000000</v>
      </c>
      <c r="C4" s="6" t="n"/>
      <c r="D4" s="4" t="inlineStr">
        <is>
          <t>Source</t>
        </is>
      </c>
      <c r="E4" s="7" t="inlineStr">
        <is>
          <t>Company presentation, 2026 growth financing plan</t>
        </is>
      </c>
    </row>
    <row r="5">
      <c r="A5" s="4" t="inlineStr">
        <is>
          <t>Pre-Money Valuation</t>
        </is>
      </c>
      <c r="B5" s="5" t="n">
        <v>100000000</v>
      </c>
      <c r="C5" s="6" t="n"/>
      <c r="D5" s="6" t="n"/>
      <c r="E5" s="6" t="n"/>
    </row>
    <row r="6">
      <c r="A6" s="4" t="inlineStr">
        <is>
          <t>Post-Money Valuation</t>
        </is>
      </c>
      <c r="B6" s="8">
        <f>B4+B5</f>
        <v/>
      </c>
      <c r="C6" s="6" t="n"/>
      <c r="D6" s="6" t="n"/>
      <c r="E6" s="6" t="n"/>
    </row>
    <row r="7">
      <c r="A7" s="4" t="inlineStr">
        <is>
          <t>Investor Ownership</t>
        </is>
      </c>
      <c r="B7" s="9">
        <f>B4/B6</f>
        <v/>
      </c>
      <c r="C7" s="6" t="n"/>
      <c r="D7" s="6" t="n"/>
      <c r="E7" s="6" t="n"/>
    </row>
    <row r="8">
      <c r="A8" s="6" t="n"/>
      <c r="B8" s="6" t="n"/>
      <c r="C8" s="6" t="n"/>
      <c r="D8" s="6" t="n"/>
      <c r="E8" s="6" t="n"/>
    </row>
    <row r="9">
      <c r="A9" s="6" t="n"/>
      <c r="B9" s="6" t="n"/>
      <c r="C9" s="6" t="n"/>
      <c r="D9" s="6" t="n"/>
      <c r="E9" s="6" t="n"/>
    </row>
    <row r="10">
      <c r="A10" s="10" t="inlineStr">
        <is>
          <t>Category</t>
        </is>
      </c>
      <c r="B10" s="10" t="inlineStr">
        <is>
          <t>Sub-item</t>
        </is>
      </c>
      <c r="C10" s="10" t="inlineStr">
        <is>
          <t>Amount ($)</t>
        </is>
      </c>
      <c r="D10" s="10" t="inlineStr">
        <is>
          <t>% of Total</t>
        </is>
      </c>
      <c r="E10" s="10" t="inlineStr">
        <is>
          <t>Notes</t>
        </is>
      </c>
    </row>
    <row r="11" ht="34" customHeight="1">
      <c r="A11" s="11" t="inlineStr">
        <is>
          <t>Inventory &amp; Working Capital</t>
        </is>
      </c>
      <c r="B11" s="11" t="inlineStr">
        <is>
          <t>Raw materials / ingredient inventory</t>
        </is>
      </c>
      <c r="C11" s="12" t="n">
        <v>4000000</v>
      </c>
      <c r="D11" s="13">
        <f>C11/$B$4</f>
        <v/>
      </c>
      <c r="E11" s="11" t="inlineStr">
        <is>
          <t>Inventory for accelerating demand across retail, cruise lines, and distributor network.</t>
        </is>
      </c>
    </row>
    <row r="12" ht="34" customHeight="1">
      <c r="A12" s="14" t="inlineStr">
        <is>
          <t>Inventory &amp; Working Capital</t>
        </is>
      </c>
      <c r="B12" s="14" t="inlineStr">
        <is>
          <t>Finished goods buffer stock</t>
        </is>
      </c>
      <c r="C12" s="15" t="n">
        <v>3000000</v>
      </c>
      <c r="D12" s="16">
        <f>C12/$B$4</f>
        <v/>
      </c>
      <c r="E12" s="14" t="inlineStr">
        <is>
          <t>Maintain service levels as national placements scale.</t>
        </is>
      </c>
    </row>
    <row r="13" ht="34" customHeight="1">
      <c r="A13" s="11" t="inlineStr">
        <is>
          <t>Inventory &amp; Working Capital</t>
        </is>
      </c>
      <c r="B13" s="11" t="inlineStr">
        <is>
          <t>Accounts receivable bridge</t>
        </is>
      </c>
      <c r="C13" s="12" t="n">
        <v>2000000</v>
      </c>
      <c r="D13" s="13">
        <f>C13/$B$4</f>
        <v/>
      </c>
      <c r="E13" s="11" t="inlineStr">
        <is>
          <t>Working capital support for larger retail and distributor receivables.</t>
        </is>
      </c>
    </row>
    <row r="14" ht="34" customHeight="1">
      <c r="A14" s="14" t="inlineStr">
        <is>
          <t>Inventory &amp; Working Capital</t>
        </is>
      </c>
      <c r="B14" s="14" t="inlineStr">
        <is>
          <t>Packaging &amp; co-packing deposits</t>
        </is>
      </c>
      <c r="C14" s="15" t="n">
        <v>1000000</v>
      </c>
      <c r="D14" s="16">
        <f>C14/$B$4</f>
        <v/>
      </c>
      <c r="E14" s="14" t="inlineStr">
        <is>
          <t>Secure packaging and production slots ahead of demand.</t>
        </is>
      </c>
    </row>
    <row r="15" ht="34" customHeight="1">
      <c r="A15" s="11" t="inlineStr">
        <is>
          <t>Production Capacity</t>
        </is>
      </c>
      <c r="B15" s="11" t="inlineStr">
        <is>
          <t>Co-packer expansion &amp; new lines</t>
        </is>
      </c>
      <c r="C15" s="12" t="n">
        <v>2500000</v>
      </c>
      <c r="D15" s="13">
        <f>C15/$B$4</f>
        <v/>
      </c>
      <c r="E15" s="11" t="inlineStr">
        <is>
          <t>Additional production capacity for multi-channel growth.</t>
        </is>
      </c>
    </row>
    <row r="16" ht="34" customHeight="1">
      <c r="A16" s="14" t="inlineStr">
        <is>
          <t>Production Capacity</t>
        </is>
      </c>
      <c r="B16" s="14" t="inlineStr">
        <is>
          <t>Automation &amp; quality systems</t>
        </is>
      </c>
      <c r="C16" s="15" t="n">
        <v>2000000</v>
      </c>
      <c r="D16" s="16">
        <f>C16/$B$4</f>
        <v/>
      </c>
      <c r="E16" s="14" t="inlineStr">
        <is>
          <t>Operational efficiency, QA, and consistency at scale.</t>
        </is>
      </c>
    </row>
    <row r="17" ht="34" customHeight="1">
      <c r="A17" s="11" t="inlineStr">
        <is>
          <t>Production Capacity</t>
        </is>
      </c>
      <c r="B17" s="11" t="inlineStr">
        <is>
          <t>R&amp;D / new SKU development</t>
        </is>
      </c>
      <c r="C17" s="12" t="n">
        <v>1000000</v>
      </c>
      <c r="D17" s="13">
        <f>C17/$B$4</f>
        <v/>
      </c>
      <c r="E17" s="11" t="inlineStr">
        <is>
          <t>CocoLove Chocolate, sparkling, kids, sports hydration, and adjacent innovation.</t>
        </is>
      </c>
    </row>
    <row r="18" ht="34" customHeight="1">
      <c r="A18" s="14" t="inlineStr">
        <is>
          <t>Production Capacity</t>
        </is>
      </c>
      <c r="B18" s="14" t="inlineStr">
        <is>
          <t>Cold chain &amp; fulfillment infrastructure</t>
        </is>
      </c>
      <c r="C18" s="15" t="n">
        <v>500000</v>
      </c>
      <c r="D18" s="16">
        <f>C18/$B$4</f>
        <v/>
      </c>
      <c r="E18" s="14" t="inlineStr">
        <is>
          <t>Distribution infrastructure for national rollout.</t>
        </is>
      </c>
    </row>
    <row r="19" ht="34" customHeight="1">
      <c r="A19" s="11" t="inlineStr">
        <is>
          <t>Retail Activation &amp; Marketing</t>
        </is>
      </c>
      <c r="B19" s="11" t="inlineStr">
        <is>
          <t>Slotting fees &amp; shelf placement</t>
        </is>
      </c>
      <c r="C19" s="12" t="n">
        <v>2000000</v>
      </c>
      <c r="D19" s="13">
        <f>C19/$B$4</f>
        <v/>
      </c>
      <c r="E19" s="11" t="inlineStr">
        <is>
          <t>Support retail chain placement and in-store visibility.</t>
        </is>
      </c>
    </row>
    <row r="20" ht="34" customHeight="1">
      <c r="A20" s="14" t="inlineStr">
        <is>
          <t>Retail Activation &amp; Marketing</t>
        </is>
      </c>
      <c r="B20" s="14" t="inlineStr">
        <is>
          <t>In-store demos &amp; field marketing</t>
        </is>
      </c>
      <c r="C20" s="15" t="n">
        <v>1500000</v>
      </c>
      <c r="D20" s="16">
        <f>C20/$B$4</f>
        <v/>
      </c>
      <c r="E20" s="14" t="inlineStr">
        <is>
          <t>Sampling and velocity activation — if it is cold, it is sold.</t>
        </is>
      </c>
    </row>
    <row r="21" ht="34" customHeight="1">
      <c r="A21" s="11" t="inlineStr">
        <is>
          <t>Retail Activation &amp; Marketing</t>
        </is>
      </c>
      <c r="B21" s="11" t="inlineStr">
        <is>
          <t>Digital / social / brand media</t>
        </is>
      </c>
      <c r="C21" s="12" t="n">
        <v>1000000</v>
      </c>
      <c r="D21" s="13">
        <f>C21/$B$4</f>
        <v/>
      </c>
      <c r="E21" s="11" t="inlineStr">
        <is>
          <t>Brand awareness and demand generation.</t>
        </is>
      </c>
    </row>
    <row r="22" ht="34" customHeight="1">
      <c r="A22" s="14" t="inlineStr">
        <is>
          <t>Retail Activation &amp; Marketing</t>
        </is>
      </c>
      <c r="B22" s="14" t="inlineStr">
        <is>
          <t>Trade marketing &amp; promotions</t>
        </is>
      </c>
      <c r="C22" s="15" t="n">
        <v>500000</v>
      </c>
      <c r="D22" s="16">
        <f>C22/$B$4</f>
        <v/>
      </c>
      <c r="E22" s="14" t="inlineStr">
        <is>
          <t>Retail promotions, displays, and buyer support.</t>
        </is>
      </c>
    </row>
    <row r="23" ht="34" customHeight="1">
      <c r="A23" s="11" t="inlineStr">
        <is>
          <t>Sales &amp; Distribution</t>
        </is>
      </c>
      <c r="B23" s="11" t="inlineStr">
        <is>
          <t>Key account managers &amp; brokers</t>
        </is>
      </c>
      <c r="C23" s="12" t="n">
        <v>1000000</v>
      </c>
      <c r="D23" s="13">
        <f>C23/$B$4</f>
        <v/>
      </c>
      <c r="E23" s="11" t="inlineStr">
        <is>
          <t>National-account coverage and broker support.</t>
        </is>
      </c>
    </row>
    <row r="24" ht="34" customHeight="1">
      <c r="A24" s="14" t="inlineStr">
        <is>
          <t>Sales &amp; Distribution</t>
        </is>
      </c>
      <c r="B24" s="14" t="inlineStr">
        <is>
          <t>DSD network buildout</t>
        </is>
      </c>
      <c r="C24" s="15" t="n">
        <v>750000</v>
      </c>
      <c r="D24" s="16">
        <f>C24/$B$4</f>
        <v/>
      </c>
      <c r="E24" s="14" t="inlineStr">
        <is>
          <t>Distributor expansion and activation.</t>
        </is>
      </c>
    </row>
    <row r="25" ht="34" customHeight="1">
      <c r="A25" s="11" t="inlineStr">
        <is>
          <t>Sales &amp; Distribution</t>
        </is>
      </c>
      <c r="B25" s="11" t="inlineStr">
        <is>
          <t>Distributor incentives</t>
        </is>
      </c>
      <c r="C25" s="12" t="n">
        <v>500000</v>
      </c>
      <c r="D25" s="13">
        <f>C25/$B$4</f>
        <v/>
      </c>
      <c r="E25" s="11" t="inlineStr">
        <is>
          <t>Incentives tied to new doors and case velocity.</t>
        </is>
      </c>
    </row>
    <row r="26" ht="34" customHeight="1">
      <c r="A26" s="14" t="inlineStr">
        <is>
          <t>Sales &amp; Distribution</t>
        </is>
      </c>
      <c r="B26" s="14" t="inlineStr">
        <is>
          <t>Sales tools &amp; CRM</t>
        </is>
      </c>
      <c r="C26" s="15" t="n">
        <v>250000</v>
      </c>
      <c r="D26" s="16">
        <f>C26/$B$4</f>
        <v/>
      </c>
      <c r="E26" s="14" t="inlineStr">
        <is>
          <t>Systems to manage pipeline, retail execution, and reporting.</t>
        </is>
      </c>
    </row>
    <row r="27" ht="34" customHeight="1">
      <c r="A27" s="11" t="inlineStr">
        <is>
          <t>G&amp;A and Reserves</t>
        </is>
      </c>
      <c r="B27" s="11" t="inlineStr">
        <is>
          <t>Finance, legal &amp; compliance</t>
        </is>
      </c>
      <c r="C27" s="12" t="n">
        <v>500000</v>
      </c>
      <c r="D27" s="13">
        <f>C27/$B$4</f>
        <v/>
      </c>
      <c r="E27" s="11" t="inlineStr">
        <is>
          <t>Public-market readiness, legal, and finance infrastructure.</t>
        </is>
      </c>
    </row>
    <row r="28" ht="34" customHeight="1">
      <c r="A28" s="14" t="inlineStr">
        <is>
          <t>G&amp;A and Reserves</t>
        </is>
      </c>
      <c r="B28" s="14" t="inlineStr">
        <is>
          <t>Operations &amp; HR</t>
        </is>
      </c>
      <c r="C28" s="15" t="n">
        <v>500000</v>
      </c>
      <c r="D28" s="16">
        <f>C28/$B$4</f>
        <v/>
      </c>
      <c r="E28" s="14" t="inlineStr">
        <is>
          <t>Team and back-office infrastructure.</t>
        </is>
      </c>
    </row>
    <row r="29" ht="34" customHeight="1">
      <c r="A29" s="11" t="inlineStr">
        <is>
          <t>G&amp;A and Reserves</t>
        </is>
      </c>
      <c r="B29" s="11" t="inlineStr">
        <is>
          <t>Working capital reserve</t>
        </is>
      </c>
      <c r="C29" s="12" t="n">
        <v>500000</v>
      </c>
      <c r="D29" s="13">
        <f>C29/$B$4</f>
        <v/>
      </c>
      <c r="E29" s="11" t="inlineStr">
        <is>
          <t>Prudent reserve for timing and execution risk.</t>
        </is>
      </c>
    </row>
    <row r="30">
      <c r="A30" s="14" t="n"/>
      <c r="B30" s="14" t="n"/>
      <c r="C30" s="15" t="n"/>
      <c r="D30" s="16" t="n"/>
      <c r="E30" s="14" t="n"/>
    </row>
    <row r="31">
      <c r="A31" s="17" t="inlineStr">
        <is>
          <t>TOTAL</t>
        </is>
      </c>
      <c r="B31" s="17" t="n"/>
      <c r="C31" s="18">
        <f>SUM(C11:C29)</f>
        <v/>
      </c>
      <c r="D31" s="19">
        <f>C31/$B$4</f>
        <v/>
      </c>
      <c r="E31" s="17" t="inlineStr">
        <is>
          <t>Total allocations reconcile to the $25M raise.</t>
        </is>
      </c>
    </row>
    <row r="32">
      <c r="A32" s="6" t="n"/>
      <c r="B32" s="6" t="n"/>
      <c r="C32" s="20" t="n"/>
      <c r="D32" s="20" t="n"/>
      <c r="E32" s="6" t="n"/>
    </row>
    <row r="33">
      <c r="A33" s="6" t="n"/>
      <c r="B33" s="6" t="n"/>
      <c r="C33" s="20" t="n"/>
      <c r="D33" s="20" t="n"/>
      <c r="E33" s="6" t="n"/>
    </row>
    <row r="34">
      <c r="A34" s="10" t="inlineStr">
        <is>
          <t>Category Summary</t>
        </is>
      </c>
      <c r="B34" s="10" t="n"/>
      <c r="C34" s="21" t="n"/>
      <c r="D34" s="20" t="n"/>
      <c r="E34" s="6" t="n"/>
    </row>
    <row r="35">
      <c r="A35" s="22" t="inlineStr">
        <is>
          <t>Inventory &amp; Working Capital</t>
        </is>
      </c>
      <c r="B35" s="8">
        <f>SUMIF($A$11:$A$29,A35,$C$11:$C$29)</f>
        <v/>
      </c>
      <c r="C35" s="13">
        <f>B35/$B$4</f>
        <v/>
      </c>
      <c r="D35" s="20" t="n"/>
      <c r="E35" s="6" t="n"/>
    </row>
    <row r="36">
      <c r="A36" s="23" t="inlineStr">
        <is>
          <t>Production Capacity</t>
        </is>
      </c>
      <c r="B36" s="24">
        <f>SUMIF($A$11:$A$29,A36,$C$11:$C$29)</f>
        <v/>
      </c>
      <c r="C36" s="16">
        <f>B36/$B$4</f>
        <v/>
      </c>
      <c r="D36" s="20" t="n"/>
      <c r="E36" s="6" t="n"/>
    </row>
    <row r="37">
      <c r="A37" s="22" t="inlineStr">
        <is>
          <t>Retail Activation &amp; Marketing</t>
        </is>
      </c>
      <c r="B37" s="8">
        <f>SUMIF($A$11:$A$29,A37,$C$11:$C$29)</f>
        <v/>
      </c>
      <c r="C37" s="13">
        <f>B37/$B$4</f>
        <v/>
      </c>
      <c r="D37" s="20" t="n"/>
      <c r="E37" s="6" t="n"/>
    </row>
    <row r="38">
      <c r="A38" s="23" t="inlineStr">
        <is>
          <t>Sales &amp; Distribution</t>
        </is>
      </c>
      <c r="B38" s="24">
        <f>SUMIF($A$11:$A$29,A38,$C$11:$C$29)</f>
        <v/>
      </c>
      <c r="C38" s="16">
        <f>B38/$B$4</f>
        <v/>
      </c>
      <c r="D38" s="20" t="n"/>
      <c r="E38" s="6" t="n"/>
    </row>
    <row r="39">
      <c r="A39" s="22" t="inlineStr">
        <is>
          <t>G&amp;A and Reserves</t>
        </is>
      </c>
      <c r="B39" s="8">
        <f>SUMIF($A$11:$A$29,A39,$C$11:$C$29)</f>
        <v/>
      </c>
      <c r="C39" s="13">
        <f>B39/$B$4</f>
        <v/>
      </c>
      <c r="D39" s="20" t="n"/>
      <c r="E39" s="6" t="n"/>
    </row>
    <row r="40">
      <c r="A40" s="25" t="inlineStr">
        <is>
          <t>TOTAL</t>
        </is>
      </c>
      <c r="B40" s="26">
        <f>SUM(B35:B39)</f>
        <v/>
      </c>
      <c r="C40" s="27">
        <f>B40/$B$4</f>
        <v/>
      </c>
      <c r="D40" s="20" t="n"/>
      <c r="E40" s="6" t="n"/>
    </row>
  </sheetData>
  <mergeCells count="2">
    <mergeCell ref="A2:E2"/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2026-07-13T03:18:06Z</dcterms:created>
  <dcterms:modified xmlns:dcterms="http://purl.org/dc/terms/" xmlns:xsi="http://www.w3.org/2001/XMLSchema-instance" xsi:type="dcterms:W3CDTF">2026-07-13T03:18:06Z</dcterms:modified>
</cp:coreProperties>
</file>